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<sst xmlns="http://schemas.openxmlformats.org/spreadsheetml/2006/main" count="69" uniqueCount="42">
  <si>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km/u</t>
  </si>
  <si>
    <t>sec</t>
  </si>
  <si>
    <t>pri</t>
  </si>
  <si>
    <t>1e</t>
  </si>
  <si>
    <t>2e</t>
  </si>
  <si>
    <t>3e</t>
  </si>
  <si>
    <t>4e</t>
  </si>
  <si>
    <t>5e</t>
  </si>
  <si>
    <t>omw.wiel/min</t>
  </si>
  <si>
    <t>wiel omtrek</t>
  </si>
  <si>
    <t>omw/uur</t>
  </si>
  <si>
    <t>meter</t>
  </si>
  <si>
    <t>verhouding</t>
  </si>
  <si>
    <t>Km/u</t>
  </si>
  <si>
    <t>2.25 inch -&gt; 60/100 mm</t>
  </si>
  <si>
    <t>2.50 inch -&gt; 70/100 mm</t>
  </si>
  <si>
    <t>2.75 inch -&gt; 70/100 mm</t>
  </si>
  <si>
    <t>3.00 inch -&gt; 90/100 mm</t>
  </si>
  <si>
    <t>3.25 inch -&gt; 90/100 mm (CX voorband)</t>
  </si>
  <si>
    <t>3.50 inch -&gt; 90/100 mm</t>
  </si>
  <si>
    <t>3.75 inch -&gt; 100/90 mm</t>
  </si>
  <si>
    <t>4.00 inch -&gt; 120/90 mm (CX achterband)</t>
  </si>
  <si>
    <t>4.25 inch -&gt; 120/90 mm</t>
  </si>
  <si>
    <t>90/100 wil zeggen: 90 mm breed en (1,0*90=) 90 mm hoog</t>
  </si>
  <si>
    <t>120/90 wil zeggen: 120 mm breed en (0,9*120=) 108 mm hoog</t>
  </si>
  <si>
    <t>inch</t>
  </si>
  <si>
    <t>cm</t>
  </si>
  <si>
    <t>omtrek</t>
  </si>
  <si>
    <t>Custom</t>
  </si>
  <si>
    <t>zAB</t>
  </si>
  <si>
    <t>130/90 wil zeggen: 130 mm breed en (0,9*130=) 117 mm hoog  (hv)</t>
  </si>
  <si>
    <t>4.50 inch -&gt; 130/90 mm (custom achterband) (hv)</t>
  </si>
  <si>
    <t>diameter</t>
  </si>
  <si>
    <t>band hoogte</t>
  </si>
  <si>
    <t>totaal</t>
  </si>
  <si>
    <t>band</t>
  </si>
  <si>
    <t>Tabel Floris</t>
  </si>
  <si>
    <t>Band omtrek berekenen</t>
  </si>
  <si>
    <t>Band omtrek</t>
  </si>
  <si>
    <t>Afronden</t>
  </si>
  <si>
    <t>op</t>
  </si>
  <si>
    <t>talllen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</si>
</sst>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</numFmts>
  <fonts count="4">
    <font>
      <sz val="10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71"/>
  <sheetViews>
    <sheetView tabSelected="1" workbookViewId="0" topLeftCell="A1">
      <selection activeCell="A31" sqref="A31"/>
    </sheetView>
  </sheetViews>
  <sheetFormatPr defaultColWidth="9.140625" defaultRowHeight="12.75"/>
  <cols>
    <col min="3" max="3" width="10.8515625" style="0" customWidth="1"/>
    <col min="4" max="4" width="13.00390625" style="0" customWidth="1"/>
    <col min="6" max="6" width="10.7109375" style="0" bestFit="1" customWidth="1"/>
  </cols>
  <sheetData>
    <row r="3" spans="2:13" ht="13.5" thickBot="1">
      <c r="B3" s="20" t="s">
        <v>36</v>
      </c>
      <c r="C3" s="21"/>
      <c r="D3" s="21"/>
      <c r="E3" s="21"/>
      <c r="F3" s="21"/>
      <c r="G3" s="22"/>
      <c r="I3" s="28"/>
      <c r="J3" s="21" t="s">
        <v>39</v>
      </c>
      <c r="K3" s="22"/>
      <c r="L3" s="16"/>
      <c r="M3" s="16"/>
    </row>
    <row r="4" spans="2:13" ht="13.5" thickBot="1">
      <c r="B4" s="23" t="s">
        <v>14</v>
      </c>
      <c r="C4" s="16"/>
      <c r="D4" s="16"/>
      <c r="E4" s="16"/>
      <c r="F4" s="16"/>
      <c r="G4" s="24"/>
      <c r="I4" s="23" t="s">
        <v>40</v>
      </c>
      <c r="J4" s="29">
        <v>100</v>
      </c>
      <c r="K4" s="24" t="s">
        <v>41</v>
      </c>
      <c r="L4" s="16"/>
      <c r="M4" s="16"/>
    </row>
    <row r="5" spans="2:13" ht="12.75">
      <c r="B5" s="23" t="s">
        <v>15</v>
      </c>
      <c r="C5" s="16"/>
      <c r="D5" s="16"/>
      <c r="E5" s="16"/>
      <c r="F5" s="16"/>
      <c r="G5" s="24"/>
      <c r="I5" s="25"/>
      <c r="J5" s="26"/>
      <c r="K5" s="27"/>
      <c r="L5" s="16"/>
      <c r="M5" s="16"/>
    </row>
    <row r="6" spans="2:13" ht="12.75">
      <c r="B6" s="23" t="s">
        <v>16</v>
      </c>
      <c r="C6" s="16"/>
      <c r="D6" s="16"/>
      <c r="E6" s="16"/>
      <c r="F6" s="16"/>
      <c r="G6" s="24"/>
      <c r="I6" s="16"/>
      <c r="J6" s="16"/>
      <c r="K6" s="16"/>
      <c r="L6" s="16"/>
      <c r="M6" s="16"/>
    </row>
    <row r="7" spans="2:7" ht="12.75">
      <c r="B7" s="23" t="s">
        <v>17</v>
      </c>
      <c r="C7" s="16"/>
      <c r="D7" s="16"/>
      <c r="E7" s="16"/>
      <c r="F7" s="16"/>
      <c r="G7" s="24"/>
    </row>
    <row r="8" spans="2:7" ht="12.75">
      <c r="B8" s="23" t="s">
        <v>18</v>
      </c>
      <c r="C8" s="16"/>
      <c r="D8" s="16"/>
      <c r="E8" s="16"/>
      <c r="F8" s="16"/>
      <c r="G8" s="24"/>
    </row>
    <row r="9" spans="2:7" ht="12.75">
      <c r="B9" s="23" t="s">
        <v>19</v>
      </c>
      <c r="C9" s="16"/>
      <c r="D9" s="16"/>
      <c r="E9" s="16"/>
      <c r="F9" s="16"/>
      <c r="G9" s="24"/>
    </row>
    <row r="10" spans="2:7" ht="12.75">
      <c r="B10" s="23" t="s">
        <v>20</v>
      </c>
      <c r="C10" s="16"/>
      <c r="D10" s="16"/>
      <c r="E10" s="16"/>
      <c r="F10" s="16"/>
      <c r="G10" s="24"/>
    </row>
    <row r="11" spans="2:7" ht="12.75">
      <c r="B11" s="23" t="s">
        <v>21</v>
      </c>
      <c r="C11" s="16"/>
      <c r="D11" s="16"/>
      <c r="E11" s="16"/>
      <c r="F11" s="16"/>
      <c r="G11" s="24"/>
    </row>
    <row r="12" spans="2:7" ht="12.75">
      <c r="B12" s="23" t="s">
        <v>22</v>
      </c>
      <c r="C12" s="16"/>
      <c r="D12" s="16"/>
      <c r="E12" s="16"/>
      <c r="F12" s="16"/>
      <c r="G12" s="24"/>
    </row>
    <row r="13" spans="2:7" ht="12.75">
      <c r="B13" s="23" t="s">
        <v>31</v>
      </c>
      <c r="C13" s="16"/>
      <c r="D13" s="16"/>
      <c r="E13" s="16"/>
      <c r="F13" s="16"/>
      <c r="G13" s="24"/>
    </row>
    <row r="14" spans="2:7" ht="12.75">
      <c r="B14" s="23"/>
      <c r="C14" s="16"/>
      <c r="D14" s="16"/>
      <c r="E14" s="16"/>
      <c r="F14" s="16"/>
      <c r="G14" s="24"/>
    </row>
    <row r="15" spans="2:7" ht="12.75">
      <c r="B15" s="23" t="s">
        <v>23</v>
      </c>
      <c r="C15" s="16"/>
      <c r="D15" s="16"/>
      <c r="E15" s="16"/>
      <c r="F15" s="16"/>
      <c r="G15" s="24"/>
    </row>
    <row r="16" spans="2:7" ht="12.75">
      <c r="B16" s="23" t="s">
        <v>24</v>
      </c>
      <c r="C16" s="16"/>
      <c r="D16" s="16"/>
      <c r="E16" s="16"/>
      <c r="F16" s="16"/>
      <c r="G16" s="24"/>
    </row>
    <row r="17" spans="2:7" ht="12.75">
      <c r="B17" s="25" t="s">
        <v>30</v>
      </c>
      <c r="C17" s="26"/>
      <c r="D17" s="26"/>
      <c r="E17" s="26"/>
      <c r="F17" s="26"/>
      <c r="G17" s="27"/>
    </row>
    <row r="20" spans="2:10" ht="12.75">
      <c r="B20" s="28" t="s">
        <v>37</v>
      </c>
      <c r="C20" s="21"/>
      <c r="D20" s="21"/>
      <c r="E20" s="21"/>
      <c r="F20" s="21" t="s">
        <v>32</v>
      </c>
      <c r="G20" s="21"/>
      <c r="H20" s="21" t="s">
        <v>33</v>
      </c>
      <c r="I20" s="21" t="s">
        <v>32</v>
      </c>
      <c r="J20" s="22" t="s">
        <v>27</v>
      </c>
    </row>
    <row r="21" spans="2:10" ht="12.75">
      <c r="B21" s="23"/>
      <c r="C21" s="16"/>
      <c r="D21" s="16"/>
      <c r="E21" s="16"/>
      <c r="F21" s="16" t="s">
        <v>25</v>
      </c>
      <c r="G21" s="16" t="s">
        <v>26</v>
      </c>
      <c r="H21" s="16" t="s">
        <v>26</v>
      </c>
      <c r="I21" s="16" t="s">
        <v>34</v>
      </c>
      <c r="J21" s="24" t="s">
        <v>35</v>
      </c>
    </row>
    <row r="22" spans="2:10" ht="12.75">
      <c r="B22" s="23"/>
      <c r="C22" s="16"/>
      <c r="D22" s="16"/>
      <c r="E22" s="16" t="s">
        <v>28</v>
      </c>
      <c r="F22" s="16">
        <v>16</v>
      </c>
      <c r="G22" s="16">
        <f>F22*2.54</f>
        <v>40.64</v>
      </c>
      <c r="H22" s="16">
        <v>11.7</v>
      </c>
      <c r="I22" s="16">
        <f>G22+(2*H22)</f>
        <v>64.03999999999999</v>
      </c>
      <c r="J22" s="24">
        <f>I22*3.14</f>
        <v>201.08559999999997</v>
      </c>
    </row>
    <row r="23" spans="2:10" ht="12.75">
      <c r="B23" s="25"/>
      <c r="C23" s="26"/>
      <c r="D23" s="26"/>
      <c r="E23" s="26" t="s">
        <v>29</v>
      </c>
      <c r="F23" s="26">
        <v>18</v>
      </c>
      <c r="G23" s="26">
        <f>F23*2.54</f>
        <v>45.72</v>
      </c>
      <c r="H23" s="26">
        <v>10.8</v>
      </c>
      <c r="I23" s="26">
        <f>G23+(2*H23)</f>
        <v>67.32</v>
      </c>
      <c r="J23" s="27">
        <f>I23*3.14</f>
        <v>211.38479999999998</v>
      </c>
    </row>
    <row r="25" spans="2:12" ht="12.75">
      <c r="B25" s="1" t="s">
        <v>38</v>
      </c>
      <c r="C25" s="1"/>
      <c r="D25" s="1">
        <v>2.01</v>
      </c>
      <c r="E25" s="1" t="s">
        <v>11</v>
      </c>
      <c r="F25" s="31" t="s">
        <v>28</v>
      </c>
      <c r="G25" s="1"/>
      <c r="H25" s="1"/>
      <c r="I25" s="1"/>
      <c r="J25" s="1"/>
      <c r="K25" s="1"/>
      <c r="L25" s="1"/>
    </row>
    <row r="26" spans="2:12" ht="12.75">
      <c r="B26" s="1" t="s">
        <v>0</v>
      </c>
      <c r="C26" s="1" t="s">
        <v>10</v>
      </c>
      <c r="D26" s="1" t="s">
        <v>8</v>
      </c>
      <c r="E26" s="1" t="s">
        <v>1</v>
      </c>
      <c r="F26" s="1" t="s">
        <v>2</v>
      </c>
      <c r="G26" s="1"/>
      <c r="H26" s="1" t="s">
        <v>3</v>
      </c>
      <c r="I26" s="1" t="s">
        <v>4</v>
      </c>
      <c r="J26" s="1" t="s">
        <v>5</v>
      </c>
      <c r="K26" s="1" t="s">
        <v>6</v>
      </c>
      <c r="L26" s="1" t="s">
        <v>7</v>
      </c>
    </row>
    <row r="27" spans="2:13" ht="12.75">
      <c r="B27" s="1"/>
      <c r="C27" s="11"/>
      <c r="D27" s="11"/>
      <c r="E27" s="11">
        <v>3.091</v>
      </c>
      <c r="F27" s="11">
        <v>2.242</v>
      </c>
      <c r="G27" s="11"/>
      <c r="H27" s="12">
        <v>2.733</v>
      </c>
      <c r="I27" s="12">
        <v>1.85</v>
      </c>
      <c r="J27" s="12">
        <v>1.416</v>
      </c>
      <c r="K27" s="12">
        <v>1.146</v>
      </c>
      <c r="L27" s="12">
        <v>0.931</v>
      </c>
      <c r="M27" t="s">
        <v>12</v>
      </c>
    </row>
    <row r="28" spans="2:12" ht="12.75">
      <c r="B28" s="1"/>
      <c r="C28" s="2"/>
      <c r="D28" s="2"/>
      <c r="E28" s="2"/>
      <c r="F28" s="2"/>
      <c r="G28" s="2"/>
      <c r="H28" s="1"/>
      <c r="I28" s="1"/>
      <c r="J28" s="1"/>
      <c r="K28" s="1"/>
      <c r="L28" s="1"/>
    </row>
    <row r="29" spans="2:12" ht="12.75">
      <c r="B29" s="1"/>
      <c r="C29" s="2"/>
      <c r="D29" s="2"/>
      <c r="E29" s="2"/>
      <c r="F29" s="2"/>
      <c r="G29" s="4" t="s">
        <v>13</v>
      </c>
      <c r="H29" s="5" t="s">
        <v>3</v>
      </c>
      <c r="I29" s="5" t="s">
        <v>4</v>
      </c>
      <c r="J29" s="5" t="s">
        <v>5</v>
      </c>
      <c r="K29" s="5" t="s">
        <v>6</v>
      </c>
      <c r="L29" s="6" t="s">
        <v>7</v>
      </c>
    </row>
    <row r="30" spans="2:12" ht="12.75">
      <c r="B30" s="1">
        <v>10</v>
      </c>
      <c r="C30" s="2">
        <f>(B30*1000)/$D$25</f>
        <v>4975.124378109454</v>
      </c>
      <c r="D30" s="2">
        <f>C30/60</f>
        <v>82.91873963515756</v>
      </c>
      <c r="E30" s="2">
        <f>D30*$E$27</f>
        <v>256.30182421227204</v>
      </c>
      <c r="F30" s="2">
        <f>E30*$F$27</f>
        <v>574.6286898839139</v>
      </c>
      <c r="G30" s="7">
        <v>10</v>
      </c>
      <c r="H30" s="8">
        <f aca="true" t="shared" si="0" ref="H30:H45">INT($F30*H$27/$J$4)*$J$4</f>
        <v>1500</v>
      </c>
      <c r="I30" s="8">
        <f aca="true" t="shared" si="1" ref="I30:L45">INT($F30*I$27/$J$4)*$J$4</f>
        <v>1000</v>
      </c>
      <c r="J30" s="8">
        <f t="shared" si="1"/>
        <v>800</v>
      </c>
      <c r="K30" s="8">
        <f t="shared" si="1"/>
        <v>600</v>
      </c>
      <c r="L30" s="3">
        <f t="shared" si="1"/>
        <v>500</v>
      </c>
    </row>
    <row r="31" spans="2:12" ht="12.75">
      <c r="B31" s="1">
        <v>20</v>
      </c>
      <c r="C31" s="2">
        <f aca="true" t="shared" si="2" ref="C31:C45">(B31*1000)/$D$25</f>
        <v>9950.248756218907</v>
      </c>
      <c r="D31" s="2">
        <f aca="true" t="shared" si="3" ref="D31:D45">C31/60</f>
        <v>165.83747927031513</v>
      </c>
      <c r="E31" s="2">
        <f aca="true" t="shared" si="4" ref="E31:E45">D31*$E$27</f>
        <v>512.6036484245441</v>
      </c>
      <c r="F31" s="2">
        <f aca="true" t="shared" si="5" ref="F31:F45">E31*$F$27</f>
        <v>1149.2573797678278</v>
      </c>
      <c r="G31" s="7">
        <v>20</v>
      </c>
      <c r="H31" s="8">
        <f t="shared" si="0"/>
        <v>3100</v>
      </c>
      <c r="I31" s="8">
        <f t="shared" si="1"/>
        <v>2100</v>
      </c>
      <c r="J31" s="8">
        <f t="shared" si="1"/>
        <v>1600</v>
      </c>
      <c r="K31" s="8">
        <f t="shared" si="1"/>
        <v>1300</v>
      </c>
      <c r="L31" s="3">
        <f t="shared" si="1"/>
        <v>1000</v>
      </c>
    </row>
    <row r="32" spans="2:12" ht="12.75">
      <c r="B32" s="1">
        <v>30</v>
      </c>
      <c r="C32" s="2">
        <f t="shared" si="2"/>
        <v>14925.37313432836</v>
      </c>
      <c r="D32" s="2">
        <f t="shared" si="3"/>
        <v>248.75621890547265</v>
      </c>
      <c r="E32" s="2">
        <f t="shared" si="4"/>
        <v>768.9054726368161</v>
      </c>
      <c r="F32" s="2">
        <f t="shared" si="5"/>
        <v>1723.8860696517415</v>
      </c>
      <c r="G32" s="7">
        <v>30</v>
      </c>
      <c r="H32" s="8">
        <f t="shared" si="0"/>
        <v>4700</v>
      </c>
      <c r="I32" s="8">
        <f t="shared" si="1"/>
        <v>3100</v>
      </c>
      <c r="J32" s="8">
        <f t="shared" si="1"/>
        <v>2400</v>
      </c>
      <c r="K32" s="8">
        <f t="shared" si="1"/>
        <v>1900</v>
      </c>
      <c r="L32" s="3">
        <f t="shared" si="1"/>
        <v>1600</v>
      </c>
    </row>
    <row r="33" spans="2:12" ht="12.75">
      <c r="B33" s="1">
        <v>40</v>
      </c>
      <c r="C33" s="2">
        <f t="shared" si="2"/>
        <v>19900.497512437814</v>
      </c>
      <c r="D33" s="2">
        <f t="shared" si="3"/>
        <v>331.67495854063026</v>
      </c>
      <c r="E33" s="2">
        <f t="shared" si="4"/>
        <v>1025.2072968490882</v>
      </c>
      <c r="F33" s="2">
        <f t="shared" si="5"/>
        <v>2298.5147595356557</v>
      </c>
      <c r="G33" s="7">
        <v>40</v>
      </c>
      <c r="H33" s="8">
        <f t="shared" si="0"/>
        <v>6200</v>
      </c>
      <c r="I33" s="8">
        <f t="shared" si="1"/>
        <v>4200</v>
      </c>
      <c r="J33" s="8">
        <f t="shared" si="1"/>
        <v>3200</v>
      </c>
      <c r="K33" s="8">
        <f t="shared" si="1"/>
        <v>2600</v>
      </c>
      <c r="L33" s="3">
        <f t="shared" si="1"/>
        <v>2100</v>
      </c>
    </row>
    <row r="34" spans="2:12" ht="12.75">
      <c r="B34" s="1">
        <v>50</v>
      </c>
      <c r="C34" s="2">
        <f t="shared" si="2"/>
        <v>24875.621890547267</v>
      </c>
      <c r="D34" s="2">
        <f t="shared" si="3"/>
        <v>414.5936981757878</v>
      </c>
      <c r="E34" s="2">
        <f t="shared" si="4"/>
        <v>1281.50912106136</v>
      </c>
      <c r="F34" s="2">
        <f t="shared" si="5"/>
        <v>2873.143449419569</v>
      </c>
      <c r="G34" s="7">
        <v>50</v>
      </c>
      <c r="H34" s="8">
        <f t="shared" si="0"/>
        <v>7800</v>
      </c>
      <c r="I34" s="8">
        <f t="shared" si="1"/>
        <v>5300</v>
      </c>
      <c r="J34" s="8">
        <f t="shared" si="1"/>
        <v>4000</v>
      </c>
      <c r="K34" s="8">
        <f t="shared" si="1"/>
        <v>3200</v>
      </c>
      <c r="L34" s="3">
        <f t="shared" si="1"/>
        <v>2600</v>
      </c>
    </row>
    <row r="35" spans="2:12" ht="12.75">
      <c r="B35" s="1">
        <v>60</v>
      </c>
      <c r="C35" s="2">
        <f t="shared" si="2"/>
        <v>29850.74626865672</v>
      </c>
      <c r="D35" s="2">
        <f t="shared" si="3"/>
        <v>497.5124378109453</v>
      </c>
      <c r="E35" s="2">
        <f t="shared" si="4"/>
        <v>1537.8109452736321</v>
      </c>
      <c r="F35" s="2">
        <f t="shared" si="5"/>
        <v>3447.772139303483</v>
      </c>
      <c r="G35" s="7">
        <v>60</v>
      </c>
      <c r="H35" s="8">
        <f t="shared" si="0"/>
        <v>9400</v>
      </c>
      <c r="I35" s="8">
        <f t="shared" si="1"/>
        <v>6300</v>
      </c>
      <c r="J35" s="8">
        <f t="shared" si="1"/>
        <v>4800</v>
      </c>
      <c r="K35" s="8">
        <f t="shared" si="1"/>
        <v>3900</v>
      </c>
      <c r="L35" s="3">
        <f t="shared" si="1"/>
        <v>3200</v>
      </c>
    </row>
    <row r="36" spans="2:12" ht="12.75">
      <c r="B36" s="1">
        <v>70</v>
      </c>
      <c r="C36" s="2">
        <f t="shared" si="2"/>
        <v>34825.870646766176</v>
      </c>
      <c r="D36" s="2">
        <f t="shared" si="3"/>
        <v>580.4311774461029</v>
      </c>
      <c r="E36" s="2">
        <f t="shared" si="4"/>
        <v>1794.1127694859042</v>
      </c>
      <c r="F36" s="2">
        <f t="shared" si="5"/>
        <v>4022.4008291873974</v>
      </c>
      <c r="G36" s="7">
        <v>70</v>
      </c>
      <c r="H36" s="8">
        <f t="shared" si="0"/>
        <v>10900</v>
      </c>
      <c r="I36" s="8">
        <f t="shared" si="1"/>
        <v>7400</v>
      </c>
      <c r="J36" s="8">
        <f t="shared" si="1"/>
        <v>5600</v>
      </c>
      <c r="K36" s="8">
        <f t="shared" si="1"/>
        <v>4600</v>
      </c>
      <c r="L36" s="3">
        <f t="shared" si="1"/>
        <v>3700</v>
      </c>
    </row>
    <row r="37" spans="2:12" ht="12.75">
      <c r="B37" s="1">
        <v>80</v>
      </c>
      <c r="C37" s="2">
        <f t="shared" si="2"/>
        <v>39800.99502487563</v>
      </c>
      <c r="D37" s="2">
        <f t="shared" si="3"/>
        <v>663.3499170812605</v>
      </c>
      <c r="E37" s="2">
        <f t="shared" si="4"/>
        <v>2050.4145936981763</v>
      </c>
      <c r="F37" s="2">
        <f t="shared" si="5"/>
        <v>4597.029519071311</v>
      </c>
      <c r="G37" s="7">
        <v>80</v>
      </c>
      <c r="H37" s="8">
        <f t="shared" si="0"/>
        <v>12500</v>
      </c>
      <c r="I37" s="8">
        <f t="shared" si="1"/>
        <v>8500</v>
      </c>
      <c r="J37" s="8">
        <f t="shared" si="1"/>
        <v>6500</v>
      </c>
      <c r="K37" s="8">
        <f t="shared" si="1"/>
        <v>5200</v>
      </c>
      <c r="L37" s="3">
        <f t="shared" si="1"/>
        <v>4200</v>
      </c>
    </row>
    <row r="38" spans="2:12" ht="12.75">
      <c r="B38" s="1">
        <v>90</v>
      </c>
      <c r="C38" s="2">
        <f t="shared" si="2"/>
        <v>44776.11940298508</v>
      </c>
      <c r="D38" s="2">
        <f t="shared" si="3"/>
        <v>746.268656716418</v>
      </c>
      <c r="E38" s="2">
        <f t="shared" si="4"/>
        <v>2306.7164179104484</v>
      </c>
      <c r="F38" s="2">
        <f t="shared" si="5"/>
        <v>5171.658208955226</v>
      </c>
      <c r="G38" s="7">
        <v>90</v>
      </c>
      <c r="H38" s="8">
        <f t="shared" si="0"/>
        <v>14100</v>
      </c>
      <c r="I38" s="8">
        <f t="shared" si="1"/>
        <v>9500</v>
      </c>
      <c r="J38" s="8">
        <f t="shared" si="1"/>
        <v>7300</v>
      </c>
      <c r="K38" s="8">
        <f t="shared" si="1"/>
        <v>5900</v>
      </c>
      <c r="L38" s="3">
        <f t="shared" si="1"/>
        <v>4800</v>
      </c>
    </row>
    <row r="39" spans="2:12" ht="12.75">
      <c r="B39" s="1">
        <v>100</v>
      </c>
      <c r="C39" s="2">
        <f t="shared" si="2"/>
        <v>49751.243781094534</v>
      </c>
      <c r="D39" s="2">
        <f t="shared" si="3"/>
        <v>829.1873963515756</v>
      </c>
      <c r="E39" s="2">
        <f t="shared" si="4"/>
        <v>2563.01824212272</v>
      </c>
      <c r="F39" s="2">
        <f t="shared" si="5"/>
        <v>5746.286898839138</v>
      </c>
      <c r="G39" s="7">
        <v>100</v>
      </c>
      <c r="H39" s="8">
        <f t="shared" si="0"/>
        <v>15700</v>
      </c>
      <c r="I39" s="8">
        <f t="shared" si="1"/>
        <v>10600</v>
      </c>
      <c r="J39" s="8">
        <f t="shared" si="1"/>
        <v>8100</v>
      </c>
      <c r="K39" s="8">
        <f t="shared" si="1"/>
        <v>6500</v>
      </c>
      <c r="L39" s="3">
        <f t="shared" si="1"/>
        <v>5300</v>
      </c>
    </row>
    <row r="40" spans="2:12" ht="12.75">
      <c r="B40" s="1">
        <v>110</v>
      </c>
      <c r="C40" s="2">
        <f t="shared" si="2"/>
        <v>54726.36815920399</v>
      </c>
      <c r="D40" s="2">
        <f t="shared" si="3"/>
        <v>912.1061359867331</v>
      </c>
      <c r="E40" s="2">
        <f t="shared" si="4"/>
        <v>2819.320066334992</v>
      </c>
      <c r="F40" s="2">
        <f t="shared" si="5"/>
        <v>6320.915588723053</v>
      </c>
      <c r="G40" s="7">
        <v>110</v>
      </c>
      <c r="H40" s="8">
        <f t="shared" si="0"/>
        <v>17200</v>
      </c>
      <c r="I40" s="8">
        <f t="shared" si="1"/>
        <v>11600</v>
      </c>
      <c r="J40" s="8">
        <f t="shared" si="1"/>
        <v>8900</v>
      </c>
      <c r="K40" s="8">
        <f t="shared" si="1"/>
        <v>7200</v>
      </c>
      <c r="L40" s="3">
        <f t="shared" si="1"/>
        <v>5800</v>
      </c>
    </row>
    <row r="41" spans="2:12" ht="12.75">
      <c r="B41" s="1">
        <v>120</v>
      </c>
      <c r="C41" s="2">
        <f t="shared" si="2"/>
        <v>59701.49253731344</v>
      </c>
      <c r="D41" s="2">
        <f t="shared" si="3"/>
        <v>995.0248756218906</v>
      </c>
      <c r="E41" s="2">
        <f t="shared" si="4"/>
        <v>3075.6218905472642</v>
      </c>
      <c r="F41" s="2">
        <f t="shared" si="5"/>
        <v>6895.544278606966</v>
      </c>
      <c r="G41" s="7">
        <v>120</v>
      </c>
      <c r="H41" s="8">
        <f t="shared" si="0"/>
        <v>18800</v>
      </c>
      <c r="I41" s="8">
        <f t="shared" si="1"/>
        <v>12700</v>
      </c>
      <c r="J41" s="8">
        <f t="shared" si="1"/>
        <v>9700</v>
      </c>
      <c r="K41" s="8">
        <f t="shared" si="1"/>
        <v>7900</v>
      </c>
      <c r="L41" s="3">
        <f t="shared" si="1"/>
        <v>6400</v>
      </c>
    </row>
    <row r="42" spans="2:12" ht="12.75">
      <c r="B42" s="1">
        <v>130</v>
      </c>
      <c r="C42" s="2">
        <f t="shared" si="2"/>
        <v>64676.61691542289</v>
      </c>
      <c r="D42" s="2">
        <f t="shared" si="3"/>
        <v>1077.9436152570481</v>
      </c>
      <c r="E42" s="2">
        <f t="shared" si="4"/>
        <v>3331.923714759536</v>
      </c>
      <c r="F42" s="2">
        <f t="shared" si="5"/>
        <v>7470.17296849088</v>
      </c>
      <c r="G42" s="7">
        <v>130</v>
      </c>
      <c r="H42" s="8">
        <f t="shared" si="0"/>
        <v>20400</v>
      </c>
      <c r="I42" s="8">
        <f t="shared" si="1"/>
        <v>13800</v>
      </c>
      <c r="J42" s="8">
        <f t="shared" si="1"/>
        <v>10500</v>
      </c>
      <c r="K42" s="8">
        <f t="shared" si="1"/>
        <v>8500</v>
      </c>
      <c r="L42" s="3">
        <f t="shared" si="1"/>
        <v>6900</v>
      </c>
    </row>
    <row r="43" spans="2:12" ht="12.75">
      <c r="B43" s="1">
        <v>140</v>
      </c>
      <c r="C43" s="2">
        <f t="shared" si="2"/>
        <v>69651.74129353235</v>
      </c>
      <c r="D43" s="2">
        <f t="shared" si="3"/>
        <v>1160.8623548922058</v>
      </c>
      <c r="E43" s="2">
        <f t="shared" si="4"/>
        <v>3588.2255389718084</v>
      </c>
      <c r="F43" s="2">
        <f t="shared" si="5"/>
        <v>8044.801658374795</v>
      </c>
      <c r="G43" s="7">
        <v>140</v>
      </c>
      <c r="H43" s="8">
        <f t="shared" si="0"/>
        <v>21900</v>
      </c>
      <c r="I43" s="8">
        <f t="shared" si="1"/>
        <v>14800</v>
      </c>
      <c r="J43" s="8">
        <f t="shared" si="1"/>
        <v>11300</v>
      </c>
      <c r="K43" s="8">
        <f t="shared" si="1"/>
        <v>9200</v>
      </c>
      <c r="L43" s="3">
        <f t="shared" si="1"/>
        <v>7400</v>
      </c>
    </row>
    <row r="44" spans="2:12" ht="12.75">
      <c r="B44" s="1">
        <v>160</v>
      </c>
      <c r="C44" s="2">
        <f t="shared" si="2"/>
        <v>79601.99004975126</v>
      </c>
      <c r="D44" s="2">
        <f t="shared" si="3"/>
        <v>1326.699834162521</v>
      </c>
      <c r="E44" s="2">
        <f t="shared" si="4"/>
        <v>4100.829187396353</v>
      </c>
      <c r="F44" s="2">
        <f t="shared" si="5"/>
        <v>9194.059038142623</v>
      </c>
      <c r="G44" s="7">
        <v>160</v>
      </c>
      <c r="H44" s="8">
        <f t="shared" si="0"/>
        <v>25100</v>
      </c>
      <c r="I44" s="8">
        <f t="shared" si="1"/>
        <v>17000</v>
      </c>
      <c r="J44" s="8">
        <f t="shared" si="1"/>
        <v>13000</v>
      </c>
      <c r="K44" s="8">
        <f t="shared" si="1"/>
        <v>10500</v>
      </c>
      <c r="L44" s="3">
        <f t="shared" si="1"/>
        <v>8500</v>
      </c>
    </row>
    <row r="45" spans="2:12" ht="12.75">
      <c r="B45" s="1">
        <v>180</v>
      </c>
      <c r="C45" s="2">
        <f t="shared" si="2"/>
        <v>89552.23880597016</v>
      </c>
      <c r="D45" s="2">
        <f t="shared" si="3"/>
        <v>1492.537313432836</v>
      </c>
      <c r="E45" s="2">
        <f t="shared" si="4"/>
        <v>4613.432835820897</v>
      </c>
      <c r="F45" s="2">
        <f t="shared" si="5"/>
        <v>10343.316417910451</v>
      </c>
      <c r="G45" s="9">
        <v>180</v>
      </c>
      <c r="H45" s="30">
        <f t="shared" si="0"/>
        <v>28200</v>
      </c>
      <c r="I45" s="30">
        <f t="shared" si="1"/>
        <v>19100</v>
      </c>
      <c r="J45" s="30">
        <f t="shared" si="1"/>
        <v>14600</v>
      </c>
      <c r="K45" s="30">
        <f t="shared" si="1"/>
        <v>11800</v>
      </c>
      <c r="L45" s="10">
        <f t="shared" si="1"/>
        <v>9600</v>
      </c>
    </row>
    <row r="48" spans="2:20" ht="12.75">
      <c r="B48" s="1" t="s">
        <v>9</v>
      </c>
      <c r="C48" s="1"/>
      <c r="D48" s="1">
        <v>2.11</v>
      </c>
      <c r="E48" s="1" t="s">
        <v>11</v>
      </c>
      <c r="F48" s="31" t="s">
        <v>29</v>
      </c>
      <c r="G48" s="1"/>
      <c r="H48" s="1"/>
      <c r="I48" s="1"/>
      <c r="J48" s="1"/>
      <c r="K48" s="1"/>
      <c r="L48" s="1"/>
      <c r="N48" s="16"/>
      <c r="O48" s="16"/>
      <c r="P48" s="16"/>
      <c r="Q48" s="16"/>
      <c r="R48" s="16"/>
      <c r="S48" s="16"/>
      <c r="T48" s="16"/>
    </row>
    <row r="49" spans="2:20" ht="12.75">
      <c r="B49" s="1" t="s">
        <v>0</v>
      </c>
      <c r="C49" s="1" t="s">
        <v>10</v>
      </c>
      <c r="D49" s="1" t="s">
        <v>8</v>
      </c>
      <c r="E49" s="1" t="s">
        <v>1</v>
      </c>
      <c r="F49" s="1" t="s">
        <v>2</v>
      </c>
      <c r="G49" s="1"/>
      <c r="H49" s="1" t="s">
        <v>3</v>
      </c>
      <c r="I49" s="1" t="s">
        <v>4</v>
      </c>
      <c r="J49" s="1" t="s">
        <v>5</v>
      </c>
      <c r="K49" s="1" t="s">
        <v>6</v>
      </c>
      <c r="L49" s="1" t="s">
        <v>7</v>
      </c>
      <c r="N49" s="14"/>
      <c r="O49" s="14"/>
      <c r="P49" s="14"/>
      <c r="Q49" s="14"/>
      <c r="R49" s="14"/>
      <c r="S49" s="14"/>
      <c r="T49" s="16"/>
    </row>
    <row r="50" spans="2:20" ht="12.75">
      <c r="B50" s="1"/>
      <c r="C50" s="11"/>
      <c r="D50" s="11"/>
      <c r="E50" s="11">
        <v>3.091</v>
      </c>
      <c r="F50" s="11">
        <v>2.242</v>
      </c>
      <c r="G50" s="11"/>
      <c r="H50" s="12">
        <v>2.733</v>
      </c>
      <c r="I50" s="12">
        <v>1.85</v>
      </c>
      <c r="J50" s="12">
        <v>1.416</v>
      </c>
      <c r="K50" s="12">
        <v>1.146</v>
      </c>
      <c r="L50" s="12">
        <v>0.931</v>
      </c>
      <c r="M50" t="s">
        <v>12</v>
      </c>
      <c r="N50" s="17"/>
      <c r="O50" s="18"/>
      <c r="P50" s="18"/>
      <c r="Q50" s="18"/>
      <c r="R50" s="18"/>
      <c r="S50" s="18"/>
      <c r="T50" s="16"/>
    </row>
    <row r="51" spans="2:20" ht="12.75">
      <c r="B51" s="1"/>
      <c r="C51" s="2"/>
      <c r="D51" s="2"/>
      <c r="E51" s="2"/>
      <c r="F51" s="2"/>
      <c r="G51" s="2"/>
      <c r="H51" s="1"/>
      <c r="I51" s="1"/>
      <c r="J51" s="1"/>
      <c r="K51" s="1"/>
      <c r="L51" s="1"/>
      <c r="N51" s="19"/>
      <c r="O51" s="14"/>
      <c r="P51" s="14"/>
      <c r="Q51" s="14"/>
      <c r="R51" s="14"/>
      <c r="S51" s="14"/>
      <c r="T51" s="16"/>
    </row>
    <row r="52" spans="2:20" ht="12.75">
      <c r="B52" s="1"/>
      <c r="C52" s="2"/>
      <c r="D52" s="2"/>
      <c r="E52" s="2"/>
      <c r="F52" s="2"/>
      <c r="G52" s="4" t="s">
        <v>13</v>
      </c>
      <c r="H52" s="5" t="s">
        <v>3</v>
      </c>
      <c r="I52" s="5" t="s">
        <v>4</v>
      </c>
      <c r="J52" s="5" t="s">
        <v>5</v>
      </c>
      <c r="K52" s="5" t="s">
        <v>6</v>
      </c>
      <c r="L52" s="6" t="s">
        <v>7</v>
      </c>
      <c r="N52" s="13"/>
      <c r="O52" s="14"/>
      <c r="P52" s="14"/>
      <c r="Q52" s="14"/>
      <c r="R52" s="14"/>
      <c r="S52" s="14"/>
      <c r="T52" s="16"/>
    </row>
    <row r="53" spans="2:20" ht="12.75">
      <c r="B53" s="1">
        <v>10</v>
      </c>
      <c r="C53" s="2">
        <f>(B53*1000)/$D$48</f>
        <v>4739.336492890996</v>
      </c>
      <c r="D53" s="2">
        <f>C53/60</f>
        <v>78.98894154818326</v>
      </c>
      <c r="E53" s="2">
        <f>D53*$E$50</f>
        <v>244.1548183254345</v>
      </c>
      <c r="F53" s="2">
        <f>E53*$F$50</f>
        <v>547.3951026856241</v>
      </c>
      <c r="G53" s="7">
        <v>10</v>
      </c>
      <c r="H53" s="8">
        <f aca="true" t="shared" si="6" ref="H53:L68">INT($F53*H$27/$J$4)*$J$4</f>
        <v>1400</v>
      </c>
      <c r="I53" s="8">
        <f t="shared" si="6"/>
        <v>1000</v>
      </c>
      <c r="J53" s="8">
        <f t="shared" si="6"/>
        <v>700</v>
      </c>
      <c r="K53" s="8">
        <f t="shared" si="6"/>
        <v>600</v>
      </c>
      <c r="L53" s="3">
        <f t="shared" si="6"/>
        <v>500</v>
      </c>
      <c r="N53" s="8"/>
      <c r="O53" s="8"/>
      <c r="P53" s="8"/>
      <c r="Q53" s="8"/>
      <c r="R53" s="8"/>
      <c r="S53" s="8"/>
      <c r="T53" s="16"/>
    </row>
    <row r="54" spans="2:20" ht="12.75">
      <c r="B54" s="1">
        <v>20</v>
      </c>
      <c r="C54" s="2">
        <f aca="true" t="shared" si="7" ref="C54:C68">(B54*1000)/$D$48</f>
        <v>9478.672985781992</v>
      </c>
      <c r="D54" s="2">
        <f aca="true" t="shared" si="8" ref="D54:D68">C54/60</f>
        <v>157.97788309636653</v>
      </c>
      <c r="E54" s="2">
        <f aca="true" t="shared" si="9" ref="E54:E68">D54*$E$50</f>
        <v>488.309636650869</v>
      </c>
      <c r="F54" s="2">
        <f aca="true" t="shared" si="10" ref="F54:F68">E54*$F$50</f>
        <v>1094.7902053712482</v>
      </c>
      <c r="G54" s="7">
        <v>20</v>
      </c>
      <c r="H54" s="8">
        <f t="shared" si="6"/>
        <v>2900</v>
      </c>
      <c r="I54" s="8">
        <f t="shared" si="6"/>
        <v>2000</v>
      </c>
      <c r="J54" s="8">
        <f t="shared" si="6"/>
        <v>1500</v>
      </c>
      <c r="K54" s="8">
        <f t="shared" si="6"/>
        <v>1200</v>
      </c>
      <c r="L54" s="3">
        <f t="shared" si="6"/>
        <v>1000</v>
      </c>
      <c r="N54" s="8"/>
      <c r="O54" s="8"/>
      <c r="P54" s="8"/>
      <c r="Q54" s="8"/>
      <c r="R54" s="8"/>
      <c r="S54" s="8"/>
      <c r="T54" s="16"/>
    </row>
    <row r="55" spans="2:20" ht="12.75">
      <c r="B55" s="1">
        <v>30</v>
      </c>
      <c r="C55" s="2">
        <f t="shared" si="7"/>
        <v>14218.009478672986</v>
      </c>
      <c r="D55" s="2">
        <f t="shared" si="8"/>
        <v>236.96682464454977</v>
      </c>
      <c r="E55" s="2">
        <f t="shared" si="9"/>
        <v>732.4644549763034</v>
      </c>
      <c r="F55" s="2">
        <f t="shared" si="10"/>
        <v>1642.1853080568721</v>
      </c>
      <c r="G55" s="7">
        <v>30</v>
      </c>
      <c r="H55" s="8">
        <f t="shared" si="6"/>
        <v>4400</v>
      </c>
      <c r="I55" s="8">
        <f t="shared" si="6"/>
        <v>3000</v>
      </c>
      <c r="J55" s="8">
        <f t="shared" si="6"/>
        <v>2300</v>
      </c>
      <c r="K55" s="8">
        <f t="shared" si="6"/>
        <v>1800</v>
      </c>
      <c r="L55" s="3">
        <f t="shared" si="6"/>
        <v>1500</v>
      </c>
      <c r="N55" s="8"/>
      <c r="O55" s="8"/>
      <c r="P55" s="8"/>
      <c r="Q55" s="8"/>
      <c r="R55" s="8"/>
      <c r="S55" s="8"/>
      <c r="T55" s="16"/>
    </row>
    <row r="56" spans="2:20" ht="12.75">
      <c r="B56" s="1">
        <v>40</v>
      </c>
      <c r="C56" s="2">
        <f t="shared" si="7"/>
        <v>18957.345971563984</v>
      </c>
      <c r="D56" s="2">
        <f t="shared" si="8"/>
        <v>315.95576619273305</v>
      </c>
      <c r="E56" s="2">
        <f t="shared" si="9"/>
        <v>976.619273301738</v>
      </c>
      <c r="F56" s="2">
        <f t="shared" si="10"/>
        <v>2189.5804107424965</v>
      </c>
      <c r="G56" s="7">
        <v>40</v>
      </c>
      <c r="H56" s="8">
        <f t="shared" si="6"/>
        <v>5900</v>
      </c>
      <c r="I56" s="8">
        <f t="shared" si="6"/>
        <v>4000</v>
      </c>
      <c r="J56" s="8">
        <f t="shared" si="6"/>
        <v>3100</v>
      </c>
      <c r="K56" s="8">
        <f t="shared" si="6"/>
        <v>2500</v>
      </c>
      <c r="L56" s="3">
        <f t="shared" si="6"/>
        <v>2000</v>
      </c>
      <c r="N56" s="8"/>
      <c r="O56" s="8"/>
      <c r="P56" s="8"/>
      <c r="Q56" s="8"/>
      <c r="R56" s="8"/>
      <c r="S56" s="8"/>
      <c r="T56" s="16"/>
    </row>
    <row r="57" spans="2:20" ht="12.75">
      <c r="B57" s="1">
        <v>50</v>
      </c>
      <c r="C57" s="2">
        <f t="shared" si="7"/>
        <v>23696.682464454978</v>
      </c>
      <c r="D57" s="2">
        <f t="shared" si="8"/>
        <v>394.9447077409163</v>
      </c>
      <c r="E57" s="2">
        <f t="shared" si="9"/>
        <v>1220.7740916271723</v>
      </c>
      <c r="F57" s="2">
        <f t="shared" si="10"/>
        <v>2736.9755134281204</v>
      </c>
      <c r="G57" s="7">
        <v>50</v>
      </c>
      <c r="H57" s="8">
        <f t="shared" si="6"/>
        <v>7400</v>
      </c>
      <c r="I57" s="8">
        <f t="shared" si="6"/>
        <v>5000</v>
      </c>
      <c r="J57" s="8">
        <f t="shared" si="6"/>
        <v>3800</v>
      </c>
      <c r="K57" s="8">
        <f t="shared" si="6"/>
        <v>3100</v>
      </c>
      <c r="L57" s="3">
        <f t="shared" si="6"/>
        <v>2500</v>
      </c>
      <c r="N57" s="8"/>
      <c r="O57" s="8"/>
      <c r="P57" s="8"/>
      <c r="Q57" s="8"/>
      <c r="R57" s="8"/>
      <c r="S57" s="8"/>
      <c r="T57" s="16"/>
    </row>
    <row r="58" spans="2:20" ht="12.75">
      <c r="B58" s="1">
        <v>60</v>
      </c>
      <c r="C58" s="2">
        <f t="shared" si="7"/>
        <v>28436.018957345972</v>
      </c>
      <c r="D58" s="2">
        <f t="shared" si="8"/>
        <v>473.93364928909955</v>
      </c>
      <c r="E58" s="2">
        <f t="shared" si="9"/>
        <v>1464.9289099526068</v>
      </c>
      <c r="F58" s="2">
        <f t="shared" si="10"/>
        <v>3284.3706161137443</v>
      </c>
      <c r="G58" s="7">
        <v>60</v>
      </c>
      <c r="H58" s="8">
        <f t="shared" si="6"/>
        <v>8900</v>
      </c>
      <c r="I58" s="8">
        <f t="shared" si="6"/>
        <v>6000</v>
      </c>
      <c r="J58" s="8">
        <f t="shared" si="6"/>
        <v>4600</v>
      </c>
      <c r="K58" s="8">
        <f t="shared" si="6"/>
        <v>3700</v>
      </c>
      <c r="L58" s="3">
        <f t="shared" si="6"/>
        <v>3000</v>
      </c>
      <c r="N58" s="8"/>
      <c r="O58" s="8"/>
      <c r="P58" s="8"/>
      <c r="Q58" s="8"/>
      <c r="R58" s="8"/>
      <c r="S58" s="8"/>
      <c r="T58" s="16"/>
    </row>
    <row r="59" spans="2:20" ht="12.75">
      <c r="B59" s="1">
        <v>70</v>
      </c>
      <c r="C59" s="2">
        <f t="shared" si="7"/>
        <v>33175.355450236966</v>
      </c>
      <c r="D59" s="2">
        <f t="shared" si="8"/>
        <v>552.9225908372828</v>
      </c>
      <c r="E59" s="2">
        <f t="shared" si="9"/>
        <v>1709.0837282780412</v>
      </c>
      <c r="F59" s="2">
        <f t="shared" si="10"/>
        <v>3831.7657187993686</v>
      </c>
      <c r="G59" s="7">
        <v>70</v>
      </c>
      <c r="H59" s="8">
        <f t="shared" si="6"/>
        <v>10400</v>
      </c>
      <c r="I59" s="8">
        <f t="shared" si="6"/>
        <v>7000</v>
      </c>
      <c r="J59" s="8">
        <f t="shared" si="6"/>
        <v>5400</v>
      </c>
      <c r="K59" s="8">
        <f t="shared" si="6"/>
        <v>4300</v>
      </c>
      <c r="L59" s="3">
        <f t="shared" si="6"/>
        <v>3500</v>
      </c>
      <c r="N59" s="8"/>
      <c r="O59" s="8"/>
      <c r="P59" s="8"/>
      <c r="Q59" s="8"/>
      <c r="R59" s="8"/>
      <c r="S59" s="8"/>
      <c r="T59" s="16"/>
    </row>
    <row r="60" spans="2:20" ht="12.75">
      <c r="B60" s="1">
        <v>80</v>
      </c>
      <c r="C60" s="2">
        <f t="shared" si="7"/>
        <v>37914.69194312797</v>
      </c>
      <c r="D60" s="2">
        <f t="shared" si="8"/>
        <v>631.9115323854661</v>
      </c>
      <c r="E60" s="2">
        <f t="shared" si="9"/>
        <v>1953.238546603476</v>
      </c>
      <c r="F60" s="2">
        <f t="shared" si="10"/>
        <v>4379.160821484993</v>
      </c>
      <c r="G60" s="7">
        <v>80</v>
      </c>
      <c r="H60" s="8">
        <f t="shared" si="6"/>
        <v>11900</v>
      </c>
      <c r="I60" s="8">
        <f t="shared" si="6"/>
        <v>8100</v>
      </c>
      <c r="J60" s="8">
        <f t="shared" si="6"/>
        <v>6200</v>
      </c>
      <c r="K60" s="8">
        <f t="shared" si="6"/>
        <v>5000</v>
      </c>
      <c r="L60" s="3">
        <f t="shared" si="6"/>
        <v>4000</v>
      </c>
      <c r="N60" s="8"/>
      <c r="O60" s="8"/>
      <c r="P60" s="8"/>
      <c r="Q60" s="8"/>
      <c r="R60" s="8"/>
      <c r="S60" s="8"/>
      <c r="T60" s="16"/>
    </row>
    <row r="61" spans="2:20" ht="12.75">
      <c r="B61" s="1">
        <v>90</v>
      </c>
      <c r="C61" s="2">
        <f t="shared" si="7"/>
        <v>42654.02843601896</v>
      </c>
      <c r="D61" s="2">
        <f t="shared" si="8"/>
        <v>710.9004739336493</v>
      </c>
      <c r="E61" s="2">
        <f t="shared" si="9"/>
        <v>2197.39336492891</v>
      </c>
      <c r="F61" s="2">
        <f t="shared" si="10"/>
        <v>4926.555924170617</v>
      </c>
      <c r="G61" s="7">
        <v>90</v>
      </c>
      <c r="H61" s="8">
        <f t="shared" si="6"/>
        <v>13400</v>
      </c>
      <c r="I61" s="8">
        <f t="shared" si="6"/>
        <v>9100</v>
      </c>
      <c r="J61" s="8">
        <f t="shared" si="6"/>
        <v>6900</v>
      </c>
      <c r="K61" s="8">
        <f t="shared" si="6"/>
        <v>5600</v>
      </c>
      <c r="L61" s="3">
        <f t="shared" si="6"/>
        <v>4500</v>
      </c>
      <c r="N61" s="8"/>
      <c r="O61" s="8"/>
      <c r="P61" s="8"/>
      <c r="Q61" s="8"/>
      <c r="R61" s="8"/>
      <c r="S61" s="8"/>
      <c r="T61" s="16"/>
    </row>
    <row r="62" spans="2:20" ht="12.75">
      <c r="B62" s="1">
        <v>100</v>
      </c>
      <c r="C62" s="2">
        <f t="shared" si="7"/>
        <v>47393.364928909956</v>
      </c>
      <c r="D62" s="2">
        <f t="shared" si="8"/>
        <v>789.8894154818325</v>
      </c>
      <c r="E62" s="2">
        <f t="shared" si="9"/>
        <v>2441.5481832543446</v>
      </c>
      <c r="F62" s="2">
        <f t="shared" si="10"/>
        <v>5473.951026856241</v>
      </c>
      <c r="G62" s="7">
        <v>100</v>
      </c>
      <c r="H62" s="8">
        <f t="shared" si="6"/>
        <v>14900</v>
      </c>
      <c r="I62" s="8">
        <f t="shared" si="6"/>
        <v>10100</v>
      </c>
      <c r="J62" s="8">
        <f t="shared" si="6"/>
        <v>7700</v>
      </c>
      <c r="K62" s="8">
        <f t="shared" si="6"/>
        <v>6200</v>
      </c>
      <c r="L62" s="3">
        <f t="shared" si="6"/>
        <v>5000</v>
      </c>
      <c r="N62" s="8"/>
      <c r="O62" s="8"/>
      <c r="P62" s="8"/>
      <c r="Q62" s="8"/>
      <c r="R62" s="8"/>
      <c r="S62" s="8"/>
      <c r="T62" s="16"/>
    </row>
    <row r="63" spans="2:20" ht="12.75">
      <c r="B63" s="1">
        <v>110</v>
      </c>
      <c r="C63" s="2">
        <f t="shared" si="7"/>
        <v>52132.70142180095</v>
      </c>
      <c r="D63" s="2">
        <f t="shared" si="8"/>
        <v>868.8783570300159</v>
      </c>
      <c r="E63" s="2">
        <f t="shared" si="9"/>
        <v>2685.703001579779</v>
      </c>
      <c r="F63" s="2">
        <f t="shared" si="10"/>
        <v>6021.346129541865</v>
      </c>
      <c r="G63" s="7">
        <v>110</v>
      </c>
      <c r="H63" s="8">
        <f t="shared" si="6"/>
        <v>16400</v>
      </c>
      <c r="I63" s="8">
        <f t="shared" si="6"/>
        <v>11100</v>
      </c>
      <c r="J63" s="8">
        <f t="shared" si="6"/>
        <v>8500</v>
      </c>
      <c r="K63" s="8">
        <f t="shared" si="6"/>
        <v>6900</v>
      </c>
      <c r="L63" s="3">
        <f t="shared" si="6"/>
        <v>5600</v>
      </c>
      <c r="N63" s="8"/>
      <c r="O63" s="8"/>
      <c r="P63" s="8"/>
      <c r="Q63" s="8"/>
      <c r="R63" s="8"/>
      <c r="S63" s="8"/>
      <c r="T63" s="16"/>
    </row>
    <row r="64" spans="2:20" ht="12.75">
      <c r="B64" s="1">
        <v>120</v>
      </c>
      <c r="C64" s="2">
        <f t="shared" si="7"/>
        <v>56872.037914691944</v>
      </c>
      <c r="D64" s="2">
        <f t="shared" si="8"/>
        <v>947.8672985781991</v>
      </c>
      <c r="E64" s="2">
        <f t="shared" si="9"/>
        <v>2929.8578199052135</v>
      </c>
      <c r="F64" s="2">
        <f t="shared" si="10"/>
        <v>6568.741232227489</v>
      </c>
      <c r="G64" s="7">
        <v>120</v>
      </c>
      <c r="H64" s="8">
        <f t="shared" si="6"/>
        <v>17900</v>
      </c>
      <c r="I64" s="8">
        <f t="shared" si="6"/>
        <v>12100</v>
      </c>
      <c r="J64" s="8">
        <f t="shared" si="6"/>
        <v>9300</v>
      </c>
      <c r="K64" s="8">
        <f t="shared" si="6"/>
        <v>7500</v>
      </c>
      <c r="L64" s="3">
        <f t="shared" si="6"/>
        <v>6100</v>
      </c>
      <c r="N64" s="8"/>
      <c r="O64" s="8"/>
      <c r="P64" s="8"/>
      <c r="Q64" s="8"/>
      <c r="R64" s="8"/>
      <c r="S64" s="8"/>
      <c r="T64" s="16"/>
    </row>
    <row r="65" spans="2:20" ht="12.75">
      <c r="B65" s="1">
        <v>130</v>
      </c>
      <c r="C65" s="2">
        <f t="shared" si="7"/>
        <v>61611.374407582945</v>
      </c>
      <c r="D65" s="2">
        <f t="shared" si="8"/>
        <v>1026.8562401263823</v>
      </c>
      <c r="E65" s="2">
        <f t="shared" si="9"/>
        <v>3174.012638230648</v>
      </c>
      <c r="F65" s="2">
        <f t="shared" si="10"/>
        <v>7116.1363349131125</v>
      </c>
      <c r="G65" s="7">
        <v>130</v>
      </c>
      <c r="H65" s="8">
        <f t="shared" si="6"/>
        <v>19400</v>
      </c>
      <c r="I65" s="8">
        <f t="shared" si="6"/>
        <v>13100</v>
      </c>
      <c r="J65" s="8">
        <f t="shared" si="6"/>
        <v>10000</v>
      </c>
      <c r="K65" s="8">
        <f t="shared" si="6"/>
        <v>8100</v>
      </c>
      <c r="L65" s="3">
        <f t="shared" si="6"/>
        <v>6600</v>
      </c>
      <c r="N65" s="8"/>
      <c r="O65" s="8"/>
      <c r="P65" s="8"/>
      <c r="Q65" s="8"/>
      <c r="R65" s="8"/>
      <c r="S65" s="8"/>
      <c r="T65" s="16"/>
    </row>
    <row r="66" spans="2:20" ht="12.75">
      <c r="B66" s="1">
        <v>140</v>
      </c>
      <c r="C66" s="2">
        <f t="shared" si="7"/>
        <v>66350.71090047393</v>
      </c>
      <c r="D66" s="2">
        <f t="shared" si="8"/>
        <v>1105.8451816745655</v>
      </c>
      <c r="E66" s="2">
        <f t="shared" si="9"/>
        <v>3418.1674565560825</v>
      </c>
      <c r="F66" s="2">
        <f t="shared" si="10"/>
        <v>7663.531437598737</v>
      </c>
      <c r="G66" s="7">
        <v>140</v>
      </c>
      <c r="H66" s="8">
        <f t="shared" si="6"/>
        <v>20900</v>
      </c>
      <c r="I66" s="8">
        <f t="shared" si="6"/>
        <v>14100</v>
      </c>
      <c r="J66" s="8">
        <f t="shared" si="6"/>
        <v>10800</v>
      </c>
      <c r="K66" s="8">
        <f t="shared" si="6"/>
        <v>8700</v>
      </c>
      <c r="L66" s="3">
        <f t="shared" si="6"/>
        <v>7100</v>
      </c>
      <c r="N66" s="8"/>
      <c r="O66" s="8"/>
      <c r="P66" s="8"/>
      <c r="Q66" s="8"/>
      <c r="R66" s="8"/>
      <c r="S66" s="8"/>
      <c r="T66" s="16"/>
    </row>
    <row r="67" spans="2:20" ht="12.75">
      <c r="B67" s="1">
        <v>160</v>
      </c>
      <c r="C67" s="2">
        <f t="shared" si="7"/>
        <v>75829.38388625594</v>
      </c>
      <c r="D67" s="2">
        <f t="shared" si="8"/>
        <v>1263.8230647709322</v>
      </c>
      <c r="E67" s="2">
        <f t="shared" si="9"/>
        <v>3906.477093206952</v>
      </c>
      <c r="F67" s="2">
        <f t="shared" si="10"/>
        <v>8758.321642969986</v>
      </c>
      <c r="G67" s="7">
        <v>160</v>
      </c>
      <c r="H67" s="8">
        <f t="shared" si="6"/>
        <v>23900</v>
      </c>
      <c r="I67" s="8">
        <f t="shared" si="6"/>
        <v>16200</v>
      </c>
      <c r="J67" s="8">
        <f t="shared" si="6"/>
        <v>12400</v>
      </c>
      <c r="K67" s="8">
        <f t="shared" si="6"/>
        <v>10000</v>
      </c>
      <c r="L67" s="3">
        <f t="shared" si="6"/>
        <v>8100</v>
      </c>
      <c r="N67" s="8"/>
      <c r="O67" s="8"/>
      <c r="P67" s="8"/>
      <c r="Q67" s="8"/>
      <c r="R67" s="8"/>
      <c r="S67" s="8"/>
      <c r="T67" s="16"/>
    </row>
    <row r="68" spans="2:20" ht="12.75">
      <c r="B68" s="1">
        <v>180</v>
      </c>
      <c r="C68" s="2">
        <f t="shared" si="7"/>
        <v>85308.05687203792</v>
      </c>
      <c r="D68" s="2">
        <f t="shared" si="8"/>
        <v>1421.8009478672986</v>
      </c>
      <c r="E68" s="2">
        <f t="shared" si="9"/>
        <v>4394.78672985782</v>
      </c>
      <c r="F68" s="2">
        <f t="shared" si="10"/>
        <v>9853.111848341234</v>
      </c>
      <c r="G68" s="9">
        <v>180</v>
      </c>
      <c r="H68" s="30">
        <f t="shared" si="6"/>
        <v>26900</v>
      </c>
      <c r="I68" s="30">
        <f t="shared" si="6"/>
        <v>18200</v>
      </c>
      <c r="J68" s="30">
        <f t="shared" si="6"/>
        <v>13900</v>
      </c>
      <c r="K68" s="30">
        <f t="shared" si="6"/>
        <v>11200</v>
      </c>
      <c r="L68" s="10">
        <f t="shared" si="6"/>
        <v>9100</v>
      </c>
      <c r="N68" s="8"/>
      <c r="O68" s="8"/>
      <c r="P68" s="8"/>
      <c r="Q68" s="8"/>
      <c r="R68" s="8"/>
      <c r="S68" s="8"/>
      <c r="T68" s="16"/>
    </row>
    <row r="69" spans="14:20" ht="12.75">
      <c r="N69" s="16"/>
      <c r="O69" s="16"/>
      <c r="P69" s="16"/>
      <c r="Q69" s="16"/>
      <c r="R69" s="16"/>
      <c r="S69" s="16"/>
      <c r="T69" s="16"/>
    </row>
    <row r="71" ht="12.75">
      <c r="D71" s="15"/>
    </row>
  </sheetData>
  <conditionalFormatting sqref="H30:L45 H53:L68">
    <cfRule type="cellIs" priority="1" dxfId="0" operator="greaterThan" stopIfTrue="1">
      <formula>9500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Leo Kannerhuis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Versteegt</dc:creator>
  <cp:keywords/>
  <dc:description/>
  <cp:lastModifiedBy>Hans Versteegt</cp:lastModifiedBy>
  <dcterms:created xsi:type="dcterms:W3CDTF">2009-01-27T19:36:24Z</dcterms:created>
  <dcterms:modified xsi:type="dcterms:W3CDTF">2011-09-02T14:36:31Z</dcterms:modified>
  <cp:category/>
  <cp:version/>
  <cp:contentType/>
  <cp:contentStatus/>
</cp:coreProperties>
</file>